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no4\OneDrive\Цех огнетушителей\"/>
    </mc:Choice>
  </mc:AlternateContent>
  <xr:revisionPtr revIDLastSave="0" documentId="13_ncr:1_{7DFCACA1-2B94-4537-BBAF-BEC8ED9F436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для офиса" sheetId="7" r:id="rId1"/>
    <sheet name="Лист1" sheetId="8" r:id="rId2"/>
  </sheets>
  <definedNames>
    <definedName name="_xlnm.Print_Area" localSheetId="0">'для офиса'!$A$30:$F$72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7" l="1"/>
  <c r="C39" i="7"/>
  <c r="B16" i="8"/>
  <c r="B17" i="8"/>
  <c r="B18" i="8"/>
  <c r="B19" i="8"/>
  <c r="B20" i="8"/>
  <c r="B21" i="8"/>
  <c r="B22" i="8"/>
  <c r="B23" i="8"/>
  <c r="B24" i="8"/>
  <c r="B25" i="8"/>
  <c r="B15" i="8"/>
  <c r="B3" i="8"/>
  <c r="B4" i="8"/>
  <c r="B5" i="8"/>
  <c r="B6" i="8"/>
  <c r="B7" i="8"/>
  <c r="B8" i="8"/>
  <c r="B9" i="8"/>
  <c r="B10" i="8"/>
  <c r="B11" i="8"/>
  <c r="B12" i="8"/>
  <c r="B13" i="8"/>
  <c r="B2" i="8"/>
  <c r="O27" i="8"/>
  <c r="M27" i="8"/>
  <c r="K29" i="8"/>
  <c r="G10" i="8"/>
  <c r="G11" i="8"/>
  <c r="G12" i="8"/>
  <c r="G13" i="8"/>
  <c r="G14" i="8"/>
  <c r="G15" i="8"/>
  <c r="G9" i="8"/>
  <c r="G16" i="8" s="1"/>
  <c r="H16" i="8" s="1"/>
  <c r="C50" i="7" l="1"/>
  <c r="C49" i="7"/>
  <c r="C48" i="7"/>
  <c r="C47" i="7"/>
  <c r="C28" i="7"/>
  <c r="C22" i="7"/>
  <c r="C21" i="7"/>
  <c r="C20" i="7"/>
  <c r="C19" i="7"/>
</calcChain>
</file>

<file path=xl/sharedStrings.xml><?xml version="1.0" encoding="utf-8"?>
<sst xmlns="http://schemas.openxmlformats.org/spreadsheetml/2006/main" count="135" uniqueCount="124">
  <si>
    <t>Стоимость, руб.</t>
  </si>
  <si>
    <t>ОП-1 (з)</t>
  </si>
  <si>
    <t>ОП-2 (з)</t>
  </si>
  <si>
    <t>ОП-3 (з)</t>
  </si>
  <si>
    <t>ОП-4 (з)</t>
  </si>
  <si>
    <t>ОП-5 (з)</t>
  </si>
  <si>
    <t>ОП-6 (з)</t>
  </si>
  <si>
    <t>ОП-8 (з)</t>
  </si>
  <si>
    <t>ОП-10 (з)</t>
  </si>
  <si>
    <t>ОП-35 (з)</t>
  </si>
  <si>
    <t>ОП-50 (з)</t>
  </si>
  <si>
    <t>ОП-70 (з)</t>
  </si>
  <si>
    <t>ОП-100 (з)</t>
  </si>
  <si>
    <t>Наименование работ</t>
  </si>
  <si>
    <t>Ремонт и замена деталей порошковых огнетушителей</t>
  </si>
  <si>
    <t>Замена ЗПУ к ОП-1…ОП-12 (з)</t>
  </si>
  <si>
    <t>Замена ЗПУ к ОП-25 (35,50) (з), ОП-70 (100) (з)</t>
  </si>
  <si>
    <t>Замена индикатора давления к ОП-1…ОП-12 (з)</t>
  </si>
  <si>
    <t>Замена шланга к ОП-4 (з)…ОП-10(з)</t>
  </si>
  <si>
    <t>Замена шланга к ОП-25 (50,100)  (з)</t>
  </si>
  <si>
    <t xml:space="preserve">Замена шланга к ОП-70(100) (з) </t>
  </si>
  <si>
    <t xml:space="preserve">Замена колеса ОП-35(50) (з), ОП-70(100) (з) </t>
  </si>
  <si>
    <t>Ремонт ЗПУ к ОП-1 (3)…ОП-12 (з)</t>
  </si>
  <si>
    <t>Ремонт ЗПУ к ОП-35(50) (з), ОП-70(100) (з)</t>
  </si>
  <si>
    <t>Ремонт тележки к ОП-35(50) (з), ОП-70(100) (з)</t>
  </si>
  <si>
    <t>Замена предохранительной чеки</t>
  </si>
  <si>
    <t>Покраска огнетушителей ОП1..ОП5</t>
  </si>
  <si>
    <t>Покраска огнетушителей ОП5..ОП12</t>
  </si>
  <si>
    <t>Покраска огнетушителей ОП25..ОП100</t>
  </si>
  <si>
    <t>Перезарядка модулей пожаротушения</t>
  </si>
  <si>
    <t>по запросу</t>
  </si>
  <si>
    <t>Дополнительные услуги</t>
  </si>
  <si>
    <t xml:space="preserve">Мойка огнетушителя </t>
  </si>
  <si>
    <t>ОУ-1</t>
  </si>
  <si>
    <t>ОУ-2</t>
  </si>
  <si>
    <t xml:space="preserve">ОУ-3 </t>
  </si>
  <si>
    <t xml:space="preserve">ОУ-5 </t>
  </si>
  <si>
    <t>ОУ-7</t>
  </si>
  <si>
    <t>ОУ-10</t>
  </si>
  <si>
    <t>ОУ-15</t>
  </si>
  <si>
    <t>ОУ-25</t>
  </si>
  <si>
    <t>ОУ-55</t>
  </si>
  <si>
    <t>ОУ-80</t>
  </si>
  <si>
    <t>Ремонт и замена деталей углекислотных огнетушителей</t>
  </si>
  <si>
    <t>Замена ЗПУ к ОУ-1…ОУ-15</t>
  </si>
  <si>
    <t>Замена ЗПУ к ОУ-20…ОУ-55</t>
  </si>
  <si>
    <t>Замена раструба к ОУ-5, ОУ-7 со шлангом</t>
  </si>
  <si>
    <t>Замена колеса к ОУ-7, ОУ-15</t>
  </si>
  <si>
    <t>Замена колеса к ОУ-25, ОУ-55</t>
  </si>
  <si>
    <t>Замена ручки-рычага</t>
  </si>
  <si>
    <t>Ремонт ЗПУ ОУ-1…ОУ-15</t>
  </si>
  <si>
    <t>Ремонт ЗПУ ОУ-20…ОУ-55</t>
  </si>
  <si>
    <t>Ремонт тележки ОУ-7, ОУ-15</t>
  </si>
  <si>
    <t>Ремонт тележки ОУ-25</t>
  </si>
  <si>
    <t>Ремонт тележки ОУ-55</t>
  </si>
  <si>
    <t>ОВП-4 (з)</t>
  </si>
  <si>
    <t>ОВП-40 (з)</t>
  </si>
  <si>
    <t>ОВП-50 (з)</t>
  </si>
  <si>
    <t>ОВП-80 (з)</t>
  </si>
  <si>
    <t>ОВП-100 (з)</t>
  </si>
  <si>
    <t>Ремонт и замена деталей огнетушителей ОВП</t>
  </si>
  <si>
    <t>Замена ЗПУ к ОВП-4(з)…ОВП-10(з)</t>
  </si>
  <si>
    <t xml:space="preserve">Замена ЗПУ к ОВП-40(з), ОВП-80(з) </t>
  </si>
  <si>
    <t>Замена пеногенератора ОВП-4(з)…ОВП-10(з)</t>
  </si>
  <si>
    <t>Замена пеногенератора ОВП-40(з), ОВП-80(з)</t>
  </si>
  <si>
    <t xml:space="preserve">Замена колеса ОВП-40(з), ОВП-80(з) </t>
  </si>
  <si>
    <t>Ремонт ЗПУ к ОВП-4(з)…ОВП-10(з)</t>
  </si>
  <si>
    <t>Ремонт ЗПУ к ОВП-40(з), ОВП-80(з)</t>
  </si>
  <si>
    <t>Ремонт тележки к ОВП-40(з), ОВП-80(з)</t>
  </si>
  <si>
    <t xml:space="preserve">Замена наклейки (этикетки) </t>
  </si>
  <si>
    <t>от 1 000,00</t>
  </si>
  <si>
    <t>Испытания и ремонт пожарного оборудования</t>
  </si>
  <si>
    <t>Испытания пожарных лестниц и ограждении кровли</t>
  </si>
  <si>
    <t>Прочность вертикальных лестниц</t>
  </si>
  <si>
    <t>Прочность маршевых лестниц</t>
  </si>
  <si>
    <t>Испытание ограждений кровли</t>
  </si>
  <si>
    <t>Забор и доставка огнетушителей (по г. Сургут)</t>
  </si>
  <si>
    <t>ОУ-35</t>
  </si>
  <si>
    <t>Стоимость, руб. с НДС</t>
  </si>
  <si>
    <t>до 5 м</t>
  </si>
  <si>
    <t>от 5 м до 7 м</t>
  </si>
  <si>
    <t>от 7 м и до 15 м</t>
  </si>
  <si>
    <t>ТО</t>
  </si>
  <si>
    <t>Тех.осв</t>
  </si>
  <si>
    <t>Перезарядка (ОП)</t>
  </si>
  <si>
    <t>Перезарядка (ОУ)</t>
  </si>
  <si>
    <t>Перезарядка  (ОВП)</t>
  </si>
  <si>
    <t>ТЕХ.ОСВ</t>
  </si>
  <si>
    <t>ОВП-8-10(з)</t>
  </si>
  <si>
    <t>Замена раструба к ОУ-10...ОУ-20 со шлангом</t>
  </si>
  <si>
    <t>Стоимостьруб</t>
  </si>
  <si>
    <t>Стоимость руб.</t>
  </si>
  <si>
    <t>Заполнение журналов заказчиков</t>
  </si>
  <si>
    <t>Замена шл-га с пеног-ом к ОВП-4(з)ОВП-10(з)</t>
  </si>
  <si>
    <t>Замена инд-ра давл. к ОВП-4(з)…ОВП-100(з)</t>
  </si>
  <si>
    <t>Замена инд. Дав-я к ОП-25… ОП-(100) (з)</t>
  </si>
  <si>
    <t>Ремонт пож.        кранов</t>
  </si>
  <si>
    <t>Перемотка пож. рукавов</t>
  </si>
  <si>
    <t>Ремонт пож. рукавов</t>
  </si>
  <si>
    <t>Испытание пож. кранов</t>
  </si>
  <si>
    <t>Замена раструба и вык-ой трубки к ОУ-1,2,3</t>
  </si>
  <si>
    <t>Замена раструба и вык-ой трубки к ОУ-4…10</t>
  </si>
  <si>
    <t>Замена раструба со шлангом к ОУ-50,55</t>
  </si>
  <si>
    <t>мп</t>
  </si>
  <si>
    <t>Составление эксплуатационного паспорта</t>
  </si>
  <si>
    <t>Перезарядка (ОПС)</t>
  </si>
  <si>
    <t>ОПС-5</t>
  </si>
  <si>
    <t>ОПС-10</t>
  </si>
  <si>
    <t>Тех.осв, выполняется вместе с перезарядкой</t>
  </si>
  <si>
    <t>Прием на утилизацию огнетушителя (до 10л)</t>
  </si>
  <si>
    <t>Прием на утилизацию огнетушителя (свыше 10л)</t>
  </si>
  <si>
    <t>Замена пломбы</t>
  </si>
  <si>
    <t>Замена раструба к ОУ-25</t>
  </si>
  <si>
    <t xml:space="preserve">ОУ-8 </t>
  </si>
  <si>
    <t>Прием на утилизацию модуля порошкового пожаротушения  (до 10л)</t>
  </si>
  <si>
    <t>Прием на утилизацию модуля порошкового пожаротушения (свыше 10л)</t>
  </si>
  <si>
    <t>Замена распылителя ОП-1-ОП-2</t>
  </si>
  <si>
    <t>ОП-9 (з)</t>
  </si>
  <si>
    <t>Генеральный директор ООО "СеверГазСтрой" ____________________________ Е.В. Павловский</t>
  </si>
  <si>
    <t>Цены действительны до 31.12.2023г.</t>
  </si>
  <si>
    <t>Исх. №                                                                                                                                                                                                                           от 25.07.2023г.</t>
  </si>
  <si>
    <t>от 1000,00</t>
  </si>
  <si>
    <t xml:space="preserve"> Выдача акта дефектации огнетушителей</t>
  </si>
  <si>
    <t xml:space="preserve">Стоимость выезда по ХМАО, 1 км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</si>
</sst>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rgb="FF222222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>
      <alignment horizontal="left" vertical="center" wrapText="1" indent="1" readingOrder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left" vertical="center" wrapText="1" indent="1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0" applyFont="1"/>
    <xf numFmtId="0" fontId="6" fillId="0" borderId="1" xfId="0" applyFont="1" applyBorder="1" applyAlignment="1">
      <alignment horizontal="left" vertical="center" wrapText="1" indent="1" readingOrder="1"/>
    </xf>
    <xf numFmtId="0" fontId="1" fillId="0" borderId="1" xfId="0" applyFont="1" applyBorder="1" applyAlignment="1">
      <alignment horizontal="left" vertical="center" wrapText="1" indent="1" readingOrder="1"/>
    </xf>
    <xf numFmtId="4" fontId="6" fillId="0" borderId="1" xfId="0" applyNumberFormat="1" applyFont="1" applyBorder="1" applyAlignment="1">
      <alignment horizontal="center" vertical="center" wrapText="1" readingOrder="1"/>
    </xf>
    <xf numFmtId="4" fontId="4" fillId="0" borderId="1" xfId="0" applyNumberFormat="1" applyFont="1" applyBorder="1" applyAlignment="1">
      <alignment horizontal="center" vertical="center" wrapText="1" readingOrder="1"/>
    </xf>
    <xf numFmtId="4" fontId="1" fillId="0" borderId="0" xfId="0" applyNumberFormat="1" applyFont="1" applyAlignment="1">
      <alignment horizontal="center" vertical="center" wrapText="1" readingOrder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4" fontId="0" fillId="0" borderId="0" xfId="0" applyNumberFormat="1"/>
    <xf numFmtId="0" fontId="4" fillId="0" borderId="9" xfId="0" applyFont="1" applyBorder="1" applyAlignment="1">
      <alignment horizontal="center" vertical="center" wrapText="1" readingOrder="1"/>
    </xf>
    <xf numFmtId="0" fontId="4" fillId="0" borderId="10" xfId="0" applyFont="1" applyBorder="1" applyAlignment="1">
      <alignment horizontal="center" vertical="center" wrapText="1" readingOrder="1"/>
    </xf>
    <xf numFmtId="0" fontId="4" fillId="0" borderId="11" xfId="0" applyFont="1" applyBorder="1" applyAlignment="1">
      <alignment horizontal="center" vertical="center" wrapText="1" readingOrder="1"/>
    </xf>
    <xf numFmtId="0" fontId="8" fillId="0" borderId="13" xfId="0" applyFont="1" applyBorder="1" applyAlignment="1">
      <alignment horizontal="center" vertical="center" wrapText="1" readingOrder="1"/>
    </xf>
    <xf numFmtId="0" fontId="6" fillId="0" borderId="14" xfId="0" applyFont="1" applyBorder="1" applyAlignment="1">
      <alignment horizontal="left" vertical="center" wrapText="1" indent="1" readingOrder="1"/>
    </xf>
    <xf numFmtId="4" fontId="4" fillId="0" borderId="13" xfId="0" applyNumberFormat="1" applyFont="1" applyBorder="1" applyAlignment="1">
      <alignment horizontal="center" vertical="center" wrapText="1" readingOrder="1"/>
    </xf>
    <xf numFmtId="0" fontId="6" fillId="0" borderId="13" xfId="0" applyFont="1" applyBorder="1" applyAlignment="1">
      <alignment horizontal="left" vertical="center" wrapText="1" indent="1" readingOrder="1"/>
    </xf>
    <xf numFmtId="0" fontId="7" fillId="0" borderId="15" xfId="0" applyFont="1" applyBorder="1" applyAlignment="1">
      <alignment horizontal="left" vertical="center" wrapText="1" indent="1" readingOrder="1"/>
    </xf>
    <xf numFmtId="0" fontId="7" fillId="0" borderId="16" xfId="0" applyFont="1" applyBorder="1" applyAlignment="1">
      <alignment horizontal="left" vertical="center" wrapText="1" indent="1" readingOrder="1"/>
    </xf>
    <xf numFmtId="0" fontId="7" fillId="0" borderId="17" xfId="0" applyFont="1" applyBorder="1" applyAlignment="1">
      <alignment horizontal="left" vertical="center" wrapText="1" indent="1" readingOrder="1"/>
    </xf>
    <xf numFmtId="0" fontId="6" fillId="0" borderId="15" xfId="0" applyFont="1" applyBorder="1" applyAlignment="1">
      <alignment horizontal="left" vertical="center" wrapText="1" indent="1" readingOrder="1"/>
    </xf>
    <xf numFmtId="4" fontId="4" fillId="0" borderId="17" xfId="0" applyNumberFormat="1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0" fontId="8" fillId="0" borderId="10" xfId="0" applyFont="1" applyBorder="1" applyAlignment="1">
      <alignment horizontal="center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1" fillId="0" borderId="14" xfId="0" applyFont="1" applyBorder="1" applyAlignment="1">
      <alignment horizontal="left" vertical="center" wrapText="1" indent="1" readingOrder="1"/>
    </xf>
    <xf numFmtId="0" fontId="1" fillId="0" borderId="13" xfId="0" applyFont="1" applyBorder="1" applyAlignment="1">
      <alignment horizontal="left" vertical="center" wrapText="1" indent="1" readingOrder="1"/>
    </xf>
    <xf numFmtId="0" fontId="6" fillId="0" borderId="16" xfId="0" applyFont="1" applyBorder="1" applyAlignment="1">
      <alignment horizontal="left" vertical="center" wrapText="1" indent="1" readingOrder="1"/>
    </xf>
    <xf numFmtId="0" fontId="6" fillId="0" borderId="17" xfId="0" applyFont="1" applyBorder="1" applyAlignment="1">
      <alignment horizontal="left" vertical="center" wrapText="1" indent="1" readingOrder="1"/>
    </xf>
    <xf numFmtId="4" fontId="4" fillId="0" borderId="16" xfId="0" applyNumberFormat="1" applyFont="1" applyBorder="1" applyAlignment="1">
      <alignment horizontal="center" vertical="center" wrapText="1" readingOrder="1"/>
    </xf>
    <xf numFmtId="0" fontId="8" fillId="0" borderId="18" xfId="0" applyFont="1" applyBorder="1" applyAlignment="1">
      <alignment horizontal="center" vertical="center" wrapText="1" readingOrder="1"/>
    </xf>
    <xf numFmtId="4" fontId="4" fillId="0" borderId="2" xfId="0" applyNumberFormat="1" applyFont="1" applyBorder="1" applyAlignment="1">
      <alignment horizontal="center" vertical="center" wrapText="1" readingOrder="1"/>
    </xf>
    <xf numFmtId="4" fontId="4" fillId="0" borderId="19" xfId="0" applyNumberFormat="1" applyFont="1" applyBorder="1" applyAlignment="1">
      <alignment horizontal="center" vertical="center" wrapText="1" readingOrder="1"/>
    </xf>
    <xf numFmtId="0" fontId="6" fillId="0" borderId="10" xfId="0" applyFont="1" applyBorder="1" applyAlignment="1">
      <alignment horizontal="left" vertical="center" wrapText="1" indent="1" readingOrder="1"/>
    </xf>
    <xf numFmtId="0" fontId="6" fillId="0" borderId="11" xfId="0" applyFont="1" applyBorder="1" applyAlignment="1">
      <alignment horizontal="left" vertical="center" wrapText="1" indent="1" readingOrder="1"/>
    </xf>
    <xf numFmtId="0" fontId="6" fillId="0" borderId="14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4" fontId="6" fillId="0" borderId="13" xfId="0" applyNumberFormat="1" applyFont="1" applyBorder="1" applyAlignment="1">
      <alignment horizontal="center" vertical="center" wrapText="1" readingOrder="1"/>
    </xf>
    <xf numFmtId="4" fontId="6" fillId="0" borderId="23" xfId="0" applyNumberFormat="1" applyFont="1" applyBorder="1" applyAlignment="1">
      <alignment horizontal="center" vertical="center" wrapText="1" readingOrder="1"/>
    </xf>
    <xf numFmtId="4" fontId="6" fillId="0" borderId="12" xfId="0" applyNumberFormat="1" applyFont="1" applyBorder="1" applyAlignment="1">
      <alignment horizontal="center" vertical="center" wrapText="1" readingOrder="1"/>
    </xf>
    <xf numFmtId="0" fontId="5" fillId="0" borderId="18" xfId="0" applyFont="1" applyBorder="1" applyAlignment="1">
      <alignment horizontal="center" vertical="center" wrapText="1" readingOrder="1"/>
    </xf>
    <xf numFmtId="4" fontId="6" fillId="0" borderId="4" xfId="0" applyNumberFormat="1" applyFont="1" applyBorder="1" applyAlignment="1">
      <alignment horizontal="center" vertical="center" wrapText="1" readingOrder="1"/>
    </xf>
    <xf numFmtId="4" fontId="6" fillId="0" borderId="29" xfId="0" applyNumberFormat="1" applyFont="1" applyBorder="1" applyAlignment="1">
      <alignment horizontal="center" vertical="center" wrapText="1" readingOrder="1"/>
    </xf>
    <xf numFmtId="0" fontId="10" fillId="0" borderId="32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6" fillId="0" borderId="12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6" fillId="0" borderId="14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8" fillId="0" borderId="12" xfId="0" applyFont="1" applyBorder="1" applyAlignment="1">
      <alignment horizontal="center" vertical="center" wrapText="1" readingOrder="1"/>
    </xf>
    <xf numFmtId="0" fontId="8" fillId="0" borderId="3" xfId="0" applyFont="1" applyBorder="1" applyAlignment="1">
      <alignment horizontal="center" vertical="center" wrapText="1" readingOrder="1"/>
    </xf>
    <xf numFmtId="0" fontId="8" fillId="0" borderId="14" xfId="0" applyFont="1" applyBorder="1" applyAlignment="1">
      <alignment horizontal="center" vertical="center" wrapText="1" readingOrder="1"/>
    </xf>
    <xf numFmtId="0" fontId="8" fillId="0" borderId="13" xfId="0" applyFont="1" applyBorder="1" applyAlignment="1">
      <alignment horizontal="center" vertical="center" wrapText="1" readingOrder="1"/>
    </xf>
    <xf numFmtId="0" fontId="8" fillId="0" borderId="10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6" fillId="0" borderId="22" xfId="0" applyFont="1" applyBorder="1" applyAlignment="1">
      <alignment horizontal="center" vertical="center" wrapText="1" readingOrder="1"/>
    </xf>
    <xf numFmtId="0" fontId="6" fillId="0" borderId="26" xfId="0" applyFont="1" applyBorder="1" applyAlignment="1">
      <alignment horizontal="center" vertical="center" wrapText="1" readingOrder="1"/>
    </xf>
    <xf numFmtId="4" fontId="4" fillId="0" borderId="23" xfId="0" applyNumberFormat="1" applyFont="1" applyBorder="1" applyAlignment="1">
      <alignment horizontal="center" vertical="center" wrapText="1" readingOrder="1"/>
    </xf>
    <xf numFmtId="4" fontId="4" fillId="0" borderId="27" xfId="0" applyNumberFormat="1" applyFont="1" applyBorder="1" applyAlignment="1">
      <alignment horizontal="center" vertical="center" wrapText="1" readingOrder="1"/>
    </xf>
    <xf numFmtId="0" fontId="6" fillId="0" borderId="15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horizontal="center" vertical="center" wrapText="1" readingOrder="1"/>
    </xf>
    <xf numFmtId="0" fontId="8" fillId="0" borderId="20" xfId="0" applyFont="1" applyBorder="1" applyAlignment="1">
      <alignment horizontal="center" vertical="center" wrapText="1" readingOrder="1"/>
    </xf>
    <xf numFmtId="0" fontId="8" fillId="0" borderId="21" xfId="0" applyFont="1" applyBorder="1" applyAlignment="1">
      <alignment horizontal="center" vertical="center" wrapText="1" readingOrder="1"/>
    </xf>
    <xf numFmtId="0" fontId="6" fillId="0" borderId="28" xfId="0" applyFont="1" applyBorder="1" applyAlignment="1">
      <alignment horizontal="center" vertical="center" wrapText="1" readingOrder="1"/>
    </xf>
    <xf numFmtId="0" fontId="6" fillId="0" borderId="29" xfId="0" applyFont="1" applyBorder="1" applyAlignment="1">
      <alignment horizontal="center" vertical="center" wrapText="1" readingOrder="1"/>
    </xf>
    <xf numFmtId="0" fontId="6" fillId="0" borderId="30" xfId="0" applyFont="1" applyBorder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4" fontId="6" fillId="0" borderId="29" xfId="0" applyNumberFormat="1" applyFont="1" applyBorder="1" applyAlignment="1">
      <alignment horizontal="left" vertical="center" wrapText="1" readingOrder="1"/>
    </xf>
    <xf numFmtId="4" fontId="6" fillId="0" borderId="31" xfId="0" applyNumberFormat="1" applyFont="1" applyBorder="1" applyAlignment="1">
      <alignment horizontal="left" vertical="center" wrapText="1" readingOrder="1"/>
    </xf>
    <xf numFmtId="0" fontId="6" fillId="0" borderId="24" xfId="0" applyFont="1" applyBorder="1" applyAlignment="1">
      <alignment horizontal="center" vertical="center" wrapText="1" readingOrder="1"/>
    </xf>
    <xf numFmtId="0" fontId="6" fillId="0" borderId="23" xfId="0" applyFont="1" applyBorder="1" applyAlignment="1">
      <alignment horizontal="center" vertical="center" wrapText="1" readingOrder="1"/>
    </xf>
    <xf numFmtId="0" fontId="6" fillId="0" borderId="25" xfId="0" applyFont="1" applyBorder="1" applyAlignment="1">
      <alignment horizontal="center" vertical="center" wrapText="1" readingOrder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1123950</xdr:colOff>
          <xdr:row>1</xdr:row>
          <xdr:rowOff>123825</xdr:rowOff>
        </xdr:from>
        <xdr:to>
          <xdr:col>6</xdr:col>
          <xdr:colOff>28575</xdr:colOff>
          <xdr:row>5</xdr:row>
          <xdr:rowOff>1857375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2"/>
  <sheetViews>
    <sheetView tabSelected="1" view="pageBreakPreview" topLeftCell="A2" zoomScale="115" zoomScaleNormal="100" zoomScaleSheetLayoutView="115" workbookViewId="0">
      <selection activeCell="F70" sqref="A8:F70"/>
    </sheetView>
  </sheetViews>
  <sheetFormatPr defaultRowHeight="15" x14ac:dyDescent="0.25"/>
  <cols>
    <col min="1" max="1" width="25.5703125" style="1" customWidth="1"/>
    <col min="2" max="2" width="17.7109375" style="1" customWidth="1"/>
    <col min="3" max="3" width="14.42578125" style="1" customWidth="1"/>
    <col min="4" max="4" width="15.140625" style="1" customWidth="1"/>
    <col min="5" max="5" width="52.42578125" style="1" customWidth="1"/>
    <col min="6" max="6" width="15" style="1" customWidth="1"/>
    <col min="7" max="10" width="9.140625" style="1"/>
    <col min="11" max="11" width="10.28515625" style="1" bestFit="1" customWidth="1"/>
    <col min="12" max="16384" width="9.140625" style="1"/>
  </cols>
  <sheetData>
    <row r="1" spans="1:11" hidden="1" x14ac:dyDescent="0.25"/>
    <row r="3" spans="1:11" x14ac:dyDescent="0.25">
      <c r="B3"/>
    </row>
    <row r="6" spans="1:11" ht="147.75" customHeight="1" x14ac:dyDescent="0.25"/>
    <row r="7" spans="1:11" ht="17.25" customHeight="1" thickBot="1" x14ac:dyDescent="0.3">
      <c r="A7" s="55" t="s">
        <v>120</v>
      </c>
      <c r="B7" s="55"/>
      <c r="C7" s="55"/>
      <c r="D7" s="55"/>
      <c r="E7" s="55"/>
      <c r="F7" s="55"/>
    </row>
    <row r="8" spans="1:11" s="7" customFormat="1" ht="39.75" customHeight="1" x14ac:dyDescent="0.25">
      <c r="A8" s="20" t="s">
        <v>13</v>
      </c>
      <c r="B8" s="21" t="s">
        <v>78</v>
      </c>
      <c r="C8" s="21" t="s">
        <v>78</v>
      </c>
      <c r="D8" s="22" t="s">
        <v>78</v>
      </c>
      <c r="E8" s="20" t="s">
        <v>13</v>
      </c>
      <c r="F8" s="22" t="s">
        <v>78</v>
      </c>
      <c r="G8" s="6"/>
    </row>
    <row r="9" spans="1:11" ht="53.25" customHeight="1" x14ac:dyDescent="0.25">
      <c r="A9" s="63" t="s">
        <v>84</v>
      </c>
      <c r="B9" s="64"/>
      <c r="C9" s="17" t="s">
        <v>82</v>
      </c>
      <c r="D9" s="23" t="s">
        <v>108</v>
      </c>
      <c r="E9" s="65" t="s">
        <v>14</v>
      </c>
      <c r="F9" s="66"/>
    </row>
    <row r="10" spans="1:11" ht="15.75" customHeight="1" x14ac:dyDescent="0.25">
      <c r="A10" s="24" t="s">
        <v>1</v>
      </c>
      <c r="B10" s="11">
        <v>270</v>
      </c>
      <c r="C10" s="11">
        <v>210</v>
      </c>
      <c r="D10" s="25">
        <v>300</v>
      </c>
      <c r="E10" s="24" t="s">
        <v>15</v>
      </c>
      <c r="F10" s="25">
        <v>180</v>
      </c>
    </row>
    <row r="11" spans="1:11" ht="15.75" customHeight="1" x14ac:dyDescent="0.25">
      <c r="A11" s="24" t="s">
        <v>2</v>
      </c>
      <c r="B11" s="11">
        <v>270</v>
      </c>
      <c r="C11" s="11">
        <v>210</v>
      </c>
      <c r="D11" s="25">
        <v>300</v>
      </c>
      <c r="E11" s="24" t="s">
        <v>16</v>
      </c>
      <c r="F11" s="25">
        <v>780</v>
      </c>
      <c r="H11" s="2"/>
      <c r="I11" s="3"/>
      <c r="J11" s="4"/>
      <c r="K11" s="4"/>
    </row>
    <row r="12" spans="1:11" ht="15.75" customHeight="1" x14ac:dyDescent="0.25">
      <c r="A12" s="24" t="s">
        <v>3</v>
      </c>
      <c r="B12" s="11">
        <v>360</v>
      </c>
      <c r="C12" s="11">
        <v>300</v>
      </c>
      <c r="D12" s="25">
        <v>300</v>
      </c>
      <c r="E12" s="24" t="s">
        <v>17</v>
      </c>
      <c r="F12" s="25">
        <v>150</v>
      </c>
      <c r="H12" s="2"/>
      <c r="I12" s="3"/>
      <c r="J12" s="4"/>
      <c r="K12" s="4"/>
    </row>
    <row r="13" spans="1:11" ht="15.75" customHeight="1" x14ac:dyDescent="0.25">
      <c r="A13" s="24" t="s">
        <v>4</v>
      </c>
      <c r="B13" s="11">
        <v>420</v>
      </c>
      <c r="C13" s="11">
        <v>330</v>
      </c>
      <c r="D13" s="25">
        <v>300</v>
      </c>
      <c r="E13" s="24" t="s">
        <v>95</v>
      </c>
      <c r="F13" s="25">
        <v>150</v>
      </c>
      <c r="H13" s="2"/>
      <c r="I13" s="3"/>
      <c r="J13" s="4"/>
      <c r="K13" s="4"/>
    </row>
    <row r="14" spans="1:11" ht="15.75" customHeight="1" x14ac:dyDescent="0.25">
      <c r="A14" s="24" t="s">
        <v>5</v>
      </c>
      <c r="B14" s="11">
        <v>450</v>
      </c>
      <c r="C14" s="11">
        <v>360</v>
      </c>
      <c r="D14" s="25">
        <v>300</v>
      </c>
      <c r="E14" s="24" t="s">
        <v>116</v>
      </c>
      <c r="F14" s="25">
        <v>50</v>
      </c>
      <c r="H14" s="2"/>
      <c r="I14" s="3"/>
      <c r="J14" s="4"/>
      <c r="K14" s="4"/>
    </row>
    <row r="15" spans="1:11" ht="15.75" customHeight="1" x14ac:dyDescent="0.25">
      <c r="A15" s="24" t="s">
        <v>6</v>
      </c>
      <c r="B15" s="11">
        <v>480</v>
      </c>
      <c r="C15" s="11">
        <v>360</v>
      </c>
      <c r="D15" s="25">
        <v>300</v>
      </c>
      <c r="E15" s="24" t="s">
        <v>18</v>
      </c>
      <c r="F15" s="25">
        <v>180</v>
      </c>
      <c r="H15" s="2"/>
      <c r="I15" s="3"/>
      <c r="J15" s="4"/>
      <c r="K15" s="4"/>
    </row>
    <row r="16" spans="1:11" ht="15.75" customHeight="1" x14ac:dyDescent="0.25">
      <c r="A16" s="24" t="s">
        <v>7</v>
      </c>
      <c r="B16" s="11">
        <v>540</v>
      </c>
      <c r="C16" s="11">
        <v>390</v>
      </c>
      <c r="D16" s="25">
        <v>300</v>
      </c>
      <c r="E16" s="24" t="s">
        <v>19</v>
      </c>
      <c r="F16" s="25">
        <v>600</v>
      </c>
      <c r="K16" s="5"/>
    </row>
    <row r="17" spans="1:6" ht="15.75" customHeight="1" x14ac:dyDescent="0.25">
      <c r="A17" s="24" t="s">
        <v>117</v>
      </c>
      <c r="B17" s="11">
        <v>570</v>
      </c>
      <c r="C17" s="11">
        <v>420</v>
      </c>
      <c r="D17" s="25">
        <v>300</v>
      </c>
      <c r="E17" s="24" t="s">
        <v>20</v>
      </c>
      <c r="F17" s="25">
        <v>900</v>
      </c>
    </row>
    <row r="18" spans="1:6" ht="15.75" customHeight="1" x14ac:dyDescent="0.25">
      <c r="A18" s="24" t="s">
        <v>8</v>
      </c>
      <c r="B18" s="11">
        <v>600</v>
      </c>
      <c r="C18" s="11">
        <v>432</v>
      </c>
      <c r="D18" s="25">
        <v>480</v>
      </c>
      <c r="E18" s="24" t="s">
        <v>21</v>
      </c>
      <c r="F18" s="25">
        <v>240</v>
      </c>
    </row>
    <row r="19" spans="1:6" ht="15.75" customHeight="1" x14ac:dyDescent="0.25">
      <c r="A19" s="24" t="s">
        <v>9</v>
      </c>
      <c r="B19" s="11">
        <v>3300</v>
      </c>
      <c r="C19" s="11">
        <f t="shared" ref="C19:C22" si="0">B19-(B19*30/100)</f>
        <v>2310</v>
      </c>
      <c r="D19" s="25">
        <v>600</v>
      </c>
      <c r="E19" s="24" t="s">
        <v>22</v>
      </c>
      <c r="F19" s="25">
        <v>150</v>
      </c>
    </row>
    <row r="20" spans="1:6" ht="15.75" customHeight="1" x14ac:dyDescent="0.25">
      <c r="A20" s="24" t="s">
        <v>10</v>
      </c>
      <c r="B20" s="11">
        <v>3600</v>
      </c>
      <c r="C20" s="11">
        <f t="shared" si="0"/>
        <v>2520</v>
      </c>
      <c r="D20" s="25">
        <v>600</v>
      </c>
      <c r="E20" s="24" t="s">
        <v>23</v>
      </c>
      <c r="F20" s="25">
        <v>480</v>
      </c>
    </row>
    <row r="21" spans="1:6" ht="15.75" customHeight="1" x14ac:dyDescent="0.25">
      <c r="A21" s="24" t="s">
        <v>11</v>
      </c>
      <c r="B21" s="11">
        <v>3900</v>
      </c>
      <c r="C21" s="11">
        <f t="shared" si="0"/>
        <v>2730</v>
      </c>
      <c r="D21" s="25">
        <v>600</v>
      </c>
      <c r="E21" s="24" t="s">
        <v>24</v>
      </c>
      <c r="F21" s="25">
        <v>1200</v>
      </c>
    </row>
    <row r="22" spans="1:6" ht="15.75" customHeight="1" x14ac:dyDescent="0.25">
      <c r="A22" s="24" t="s">
        <v>12</v>
      </c>
      <c r="B22" s="11">
        <v>5100</v>
      </c>
      <c r="C22" s="11">
        <f t="shared" si="0"/>
        <v>3570</v>
      </c>
      <c r="D22" s="25">
        <v>600</v>
      </c>
      <c r="E22" s="24" t="s">
        <v>25</v>
      </c>
      <c r="F22" s="25">
        <v>50</v>
      </c>
    </row>
    <row r="23" spans="1:6" ht="15.75" customHeight="1" x14ac:dyDescent="0.25">
      <c r="E23" s="24" t="s">
        <v>26</v>
      </c>
      <c r="F23" s="25">
        <v>120</v>
      </c>
    </row>
    <row r="24" spans="1:6" ht="15.75" customHeight="1" x14ac:dyDescent="0.25">
      <c r="A24" s="24"/>
      <c r="B24" s="8"/>
      <c r="C24" s="8"/>
      <c r="D24" s="26"/>
      <c r="E24" s="24" t="s">
        <v>27</v>
      </c>
      <c r="F24" s="25">
        <v>270</v>
      </c>
    </row>
    <row r="25" spans="1:6" ht="15.75" customHeight="1" x14ac:dyDescent="0.25">
      <c r="A25" s="24"/>
      <c r="B25" s="8"/>
      <c r="C25" s="8"/>
      <c r="D25" s="26"/>
      <c r="E25" s="24" t="s">
        <v>28</v>
      </c>
      <c r="F25" s="25">
        <v>540</v>
      </c>
    </row>
    <row r="26" spans="1:6" ht="15.75" customHeight="1" thickBot="1" x14ac:dyDescent="0.3">
      <c r="A26" s="27"/>
      <c r="B26" s="28"/>
      <c r="C26" s="28"/>
      <c r="D26" s="29"/>
    </row>
    <row r="27" spans="1:6" ht="15.75" customHeight="1" x14ac:dyDescent="0.25">
      <c r="A27" s="56" t="s">
        <v>85</v>
      </c>
      <c r="B27" s="67"/>
      <c r="C27" s="33" t="s">
        <v>82</v>
      </c>
      <c r="D27" s="34" t="s">
        <v>83</v>
      </c>
      <c r="E27" s="56" t="s">
        <v>43</v>
      </c>
      <c r="F27" s="57"/>
    </row>
    <row r="28" spans="1:6" ht="15.75" customHeight="1" x14ac:dyDescent="0.25">
      <c r="A28" s="24" t="s">
        <v>33</v>
      </c>
      <c r="B28" s="11">
        <v>300</v>
      </c>
      <c r="C28" s="11">
        <f>B28-(B28*30/100)</f>
        <v>210</v>
      </c>
      <c r="D28" s="25">
        <v>600</v>
      </c>
      <c r="E28" s="24" t="s">
        <v>44</v>
      </c>
      <c r="F28" s="25">
        <v>390</v>
      </c>
    </row>
    <row r="29" spans="1:6" ht="15.75" customHeight="1" x14ac:dyDescent="0.25">
      <c r="A29" s="24" t="s">
        <v>34</v>
      </c>
      <c r="B29" s="11">
        <v>300</v>
      </c>
      <c r="C29" s="11">
        <f t="shared" ref="C29:C39" si="1">B29-(B29*30/100)</f>
        <v>210</v>
      </c>
      <c r="D29" s="25">
        <v>600</v>
      </c>
      <c r="E29" s="24" t="s">
        <v>45</v>
      </c>
      <c r="F29" s="25">
        <v>900</v>
      </c>
    </row>
    <row r="30" spans="1:6" ht="15.75" customHeight="1" x14ac:dyDescent="0.25">
      <c r="A30" s="24" t="s">
        <v>35</v>
      </c>
      <c r="B30" s="11">
        <v>360</v>
      </c>
      <c r="C30" s="11">
        <v>300</v>
      </c>
      <c r="D30" s="25">
        <v>600</v>
      </c>
      <c r="E30" s="24" t="s">
        <v>100</v>
      </c>
      <c r="F30" s="25">
        <v>150</v>
      </c>
    </row>
    <row r="31" spans="1:6" ht="15.75" customHeight="1" x14ac:dyDescent="0.25">
      <c r="A31" s="24" t="s">
        <v>36</v>
      </c>
      <c r="B31" s="11">
        <v>450</v>
      </c>
      <c r="C31" s="11">
        <v>360</v>
      </c>
      <c r="D31" s="25">
        <v>600</v>
      </c>
      <c r="E31" s="24" t="s">
        <v>101</v>
      </c>
      <c r="F31" s="25">
        <v>180</v>
      </c>
    </row>
    <row r="32" spans="1:6" ht="15.75" customHeight="1" x14ac:dyDescent="0.25">
      <c r="A32" s="24" t="s">
        <v>37</v>
      </c>
      <c r="B32" s="11">
        <v>630</v>
      </c>
      <c r="C32" s="11">
        <v>420</v>
      </c>
      <c r="D32" s="25">
        <v>600</v>
      </c>
      <c r="E32" s="24" t="s">
        <v>46</v>
      </c>
      <c r="F32" s="25">
        <v>420</v>
      </c>
    </row>
    <row r="33" spans="1:6" ht="15.75" customHeight="1" x14ac:dyDescent="0.25">
      <c r="A33" s="24" t="s">
        <v>113</v>
      </c>
      <c r="B33" s="11">
        <v>810</v>
      </c>
      <c r="C33" s="11">
        <v>600</v>
      </c>
      <c r="D33" s="25">
        <v>600</v>
      </c>
      <c r="E33" s="24" t="s">
        <v>89</v>
      </c>
      <c r="F33" s="25">
        <v>480</v>
      </c>
    </row>
    <row r="34" spans="1:6" ht="15.75" customHeight="1" x14ac:dyDescent="0.25">
      <c r="A34" s="24" t="s">
        <v>38</v>
      </c>
      <c r="B34" s="11">
        <v>900</v>
      </c>
      <c r="C34" s="11">
        <v>660</v>
      </c>
      <c r="D34" s="25">
        <v>600</v>
      </c>
      <c r="E34" s="24" t="s">
        <v>112</v>
      </c>
      <c r="F34" s="25">
        <v>600</v>
      </c>
    </row>
    <row r="35" spans="1:6" ht="15.75" customHeight="1" x14ac:dyDescent="0.25">
      <c r="A35" s="24" t="s">
        <v>39</v>
      </c>
      <c r="B35" s="11">
        <v>1200</v>
      </c>
      <c r="C35" s="11">
        <v>900</v>
      </c>
      <c r="D35" s="25">
        <v>1200</v>
      </c>
      <c r="E35" s="24" t="s">
        <v>102</v>
      </c>
      <c r="F35" s="25">
        <v>900</v>
      </c>
    </row>
    <row r="36" spans="1:6" ht="15.75" customHeight="1" x14ac:dyDescent="0.25">
      <c r="A36" s="24" t="s">
        <v>40</v>
      </c>
      <c r="B36" s="11">
        <v>2400</v>
      </c>
      <c r="C36" s="11">
        <v>1800</v>
      </c>
      <c r="D36" s="25">
        <v>1200</v>
      </c>
      <c r="E36" s="24" t="s">
        <v>47</v>
      </c>
      <c r="F36" s="25">
        <v>270</v>
      </c>
    </row>
    <row r="37" spans="1:6" ht="15.75" customHeight="1" x14ac:dyDescent="0.25">
      <c r="A37" s="24" t="s">
        <v>77</v>
      </c>
      <c r="B37" s="11">
        <v>2400</v>
      </c>
      <c r="C37" s="11">
        <v>1800</v>
      </c>
      <c r="D37" s="25">
        <v>1200</v>
      </c>
      <c r="E37" s="24" t="s">
        <v>48</v>
      </c>
      <c r="F37" s="25">
        <v>480</v>
      </c>
    </row>
    <row r="38" spans="1:6" ht="15.75" customHeight="1" x14ac:dyDescent="0.25">
      <c r="A38" s="24" t="s">
        <v>41</v>
      </c>
      <c r="B38" s="11">
        <v>3600</v>
      </c>
      <c r="C38" s="11">
        <v>2550</v>
      </c>
      <c r="D38" s="25">
        <v>1200</v>
      </c>
      <c r="E38" s="24" t="s">
        <v>49</v>
      </c>
      <c r="F38" s="25">
        <v>150</v>
      </c>
    </row>
    <row r="39" spans="1:6" ht="15.75" customHeight="1" x14ac:dyDescent="0.25">
      <c r="A39" s="24" t="s">
        <v>42</v>
      </c>
      <c r="B39" s="11">
        <v>5100</v>
      </c>
      <c r="C39" s="11">
        <f t="shared" si="1"/>
        <v>3570</v>
      </c>
      <c r="D39" s="25">
        <v>1200</v>
      </c>
      <c r="E39" s="24" t="s">
        <v>50</v>
      </c>
      <c r="F39" s="25">
        <v>180</v>
      </c>
    </row>
    <row r="40" spans="1:6" ht="15.75" customHeight="1" x14ac:dyDescent="0.25">
      <c r="A40" s="35"/>
      <c r="B40" s="9"/>
      <c r="C40" s="9"/>
      <c r="D40" s="36"/>
      <c r="E40" s="24" t="s">
        <v>51</v>
      </c>
      <c r="F40" s="25">
        <v>300</v>
      </c>
    </row>
    <row r="41" spans="1:6" ht="15.75" customHeight="1" x14ac:dyDescent="0.25">
      <c r="A41" s="24"/>
      <c r="B41" s="8"/>
      <c r="C41" s="8"/>
      <c r="D41" s="26"/>
      <c r="E41" s="24" t="s">
        <v>52</v>
      </c>
      <c r="F41" s="25">
        <v>480</v>
      </c>
    </row>
    <row r="42" spans="1:6" ht="15.75" customHeight="1" x14ac:dyDescent="0.25">
      <c r="A42" s="24"/>
      <c r="B42" s="8"/>
      <c r="C42" s="8"/>
      <c r="D42" s="26"/>
      <c r="E42" s="24" t="s">
        <v>53</v>
      </c>
      <c r="F42" s="25">
        <v>1200</v>
      </c>
    </row>
    <row r="43" spans="1:6" ht="15.75" customHeight="1" thickBot="1" x14ac:dyDescent="0.3">
      <c r="A43" s="30"/>
      <c r="B43" s="37"/>
      <c r="C43" s="37"/>
      <c r="D43" s="38"/>
      <c r="E43" s="30" t="s">
        <v>54</v>
      </c>
      <c r="F43" s="31">
        <v>1800</v>
      </c>
    </row>
    <row r="44" spans="1:6" ht="15.75" customHeight="1" x14ac:dyDescent="0.25">
      <c r="A44" s="56" t="s">
        <v>86</v>
      </c>
      <c r="B44" s="67"/>
      <c r="C44" s="33" t="s">
        <v>82</v>
      </c>
      <c r="D44" s="40" t="s">
        <v>87</v>
      </c>
      <c r="E44" s="56" t="s">
        <v>60</v>
      </c>
      <c r="F44" s="57"/>
    </row>
    <row r="45" spans="1:6" ht="15.75" customHeight="1" x14ac:dyDescent="0.25">
      <c r="A45" s="24" t="s">
        <v>55</v>
      </c>
      <c r="B45" s="11">
        <v>240</v>
      </c>
      <c r="C45" s="11">
        <v>180</v>
      </c>
      <c r="D45" s="41"/>
      <c r="E45" s="24" t="s">
        <v>61</v>
      </c>
      <c r="F45" s="25">
        <v>300</v>
      </c>
    </row>
    <row r="46" spans="1:6" ht="15.75" customHeight="1" x14ac:dyDescent="0.25">
      <c r="A46" s="24" t="s">
        <v>88</v>
      </c>
      <c r="B46" s="11">
        <v>360</v>
      </c>
      <c r="C46" s="11">
        <v>300</v>
      </c>
      <c r="D46" s="41"/>
      <c r="E46" s="24" t="s">
        <v>62</v>
      </c>
      <c r="F46" s="25">
        <v>780</v>
      </c>
    </row>
    <row r="47" spans="1:6" ht="15.75" customHeight="1" x14ac:dyDescent="0.25">
      <c r="A47" s="24" t="s">
        <v>56</v>
      </c>
      <c r="B47" s="11">
        <v>2400</v>
      </c>
      <c r="C47" s="11">
        <f t="shared" ref="C47:C50" si="2">B47-(B47*30/100)</f>
        <v>1680</v>
      </c>
      <c r="D47" s="41"/>
      <c r="E47" s="24" t="s">
        <v>93</v>
      </c>
      <c r="F47" s="25">
        <v>360</v>
      </c>
    </row>
    <row r="48" spans="1:6" ht="15.75" customHeight="1" x14ac:dyDescent="0.25">
      <c r="A48" s="24" t="s">
        <v>57</v>
      </c>
      <c r="B48" s="11">
        <v>2700</v>
      </c>
      <c r="C48" s="11">
        <f t="shared" si="2"/>
        <v>1890</v>
      </c>
      <c r="D48" s="41"/>
      <c r="E48" s="24" t="s">
        <v>63</v>
      </c>
      <c r="F48" s="25">
        <v>400</v>
      </c>
    </row>
    <row r="49" spans="1:6" ht="15.75" customHeight="1" x14ac:dyDescent="0.25">
      <c r="A49" s="24" t="s">
        <v>58</v>
      </c>
      <c r="B49" s="11">
        <v>3300</v>
      </c>
      <c r="C49" s="11">
        <f t="shared" si="2"/>
        <v>2310</v>
      </c>
      <c r="D49" s="41"/>
      <c r="E49" s="24" t="s">
        <v>64</v>
      </c>
      <c r="F49" s="25">
        <v>1800</v>
      </c>
    </row>
    <row r="50" spans="1:6" ht="15.75" customHeight="1" thickBot="1" x14ac:dyDescent="0.3">
      <c r="A50" s="30" t="s">
        <v>59</v>
      </c>
      <c r="B50" s="39">
        <v>3600</v>
      </c>
      <c r="C50" s="39">
        <f t="shared" si="2"/>
        <v>2520</v>
      </c>
      <c r="D50" s="42"/>
      <c r="E50" s="24" t="s">
        <v>94</v>
      </c>
      <c r="F50" s="25">
        <v>150</v>
      </c>
    </row>
    <row r="51" spans="1:6" ht="15.75" customHeight="1" x14ac:dyDescent="0.25">
      <c r="A51" s="76" t="s">
        <v>105</v>
      </c>
      <c r="B51" s="77"/>
      <c r="C51" s="43"/>
      <c r="D51" s="44"/>
      <c r="E51" s="24" t="s">
        <v>65</v>
      </c>
      <c r="F51" s="25">
        <v>360</v>
      </c>
    </row>
    <row r="52" spans="1:6" ht="15.75" customHeight="1" x14ac:dyDescent="0.25">
      <c r="A52" s="24" t="s">
        <v>106</v>
      </c>
      <c r="B52" s="10">
        <v>4500</v>
      </c>
      <c r="C52" s="8"/>
      <c r="D52" s="26"/>
      <c r="E52" s="24" t="s">
        <v>66</v>
      </c>
      <c r="F52" s="25">
        <v>180</v>
      </c>
    </row>
    <row r="53" spans="1:6" ht="15.75" customHeight="1" x14ac:dyDescent="0.25">
      <c r="A53" s="24" t="s">
        <v>107</v>
      </c>
      <c r="B53" s="10">
        <v>5880</v>
      </c>
      <c r="C53" s="8"/>
      <c r="D53" s="26"/>
      <c r="E53" s="24" t="s">
        <v>67</v>
      </c>
      <c r="F53" s="25">
        <v>480</v>
      </c>
    </row>
    <row r="54" spans="1:6" ht="15.75" customHeight="1" thickBot="1" x14ac:dyDescent="0.3">
      <c r="A54" s="30"/>
      <c r="B54" s="37"/>
      <c r="C54" s="37"/>
      <c r="D54" s="38"/>
      <c r="E54" s="30" t="s">
        <v>68</v>
      </c>
      <c r="F54" s="31">
        <v>1200</v>
      </c>
    </row>
    <row r="55" spans="1:6" ht="51.75" customHeight="1" x14ac:dyDescent="0.25">
      <c r="A55" s="32" t="s">
        <v>71</v>
      </c>
      <c r="B55" s="34" t="s">
        <v>0</v>
      </c>
      <c r="C55" s="56" t="s">
        <v>72</v>
      </c>
      <c r="D55" s="67"/>
      <c r="E55" s="67"/>
      <c r="F55" s="34" t="s">
        <v>90</v>
      </c>
    </row>
    <row r="56" spans="1:6" ht="19.5" customHeight="1" x14ac:dyDescent="0.25">
      <c r="A56" s="70" t="s">
        <v>29</v>
      </c>
      <c r="B56" s="85" t="s">
        <v>30</v>
      </c>
      <c r="C56" s="61" t="s">
        <v>73</v>
      </c>
      <c r="D56" s="62"/>
      <c r="E56" s="18" t="s">
        <v>79</v>
      </c>
      <c r="F56" s="25">
        <v>7500</v>
      </c>
    </row>
    <row r="57" spans="1:6" ht="18.75" customHeight="1" x14ac:dyDescent="0.25">
      <c r="A57" s="84"/>
      <c r="B57" s="86"/>
      <c r="C57" s="61"/>
      <c r="D57" s="62"/>
      <c r="E57" s="18" t="s">
        <v>80</v>
      </c>
      <c r="F57" s="25">
        <v>12500</v>
      </c>
    </row>
    <row r="58" spans="1:6" ht="27.75" customHeight="1" x14ac:dyDescent="0.25">
      <c r="A58" s="45" t="s">
        <v>99</v>
      </c>
      <c r="B58" s="25">
        <v>1200</v>
      </c>
      <c r="C58" s="61"/>
      <c r="D58" s="62"/>
      <c r="E58" s="18" t="s">
        <v>81</v>
      </c>
      <c r="F58" s="25">
        <v>15000</v>
      </c>
    </row>
    <row r="59" spans="1:6" ht="24" customHeight="1" x14ac:dyDescent="0.25">
      <c r="A59" s="45" t="s">
        <v>96</v>
      </c>
      <c r="B59" s="25" t="s">
        <v>121</v>
      </c>
      <c r="C59" s="61" t="s">
        <v>74</v>
      </c>
      <c r="D59" s="62"/>
      <c r="E59" s="18" t="s">
        <v>79</v>
      </c>
      <c r="F59" s="25">
        <v>7500</v>
      </c>
    </row>
    <row r="60" spans="1:6" ht="23.25" customHeight="1" x14ac:dyDescent="0.25">
      <c r="A60" s="45" t="s">
        <v>97</v>
      </c>
      <c r="B60" s="25">
        <v>900</v>
      </c>
      <c r="C60" s="61"/>
      <c r="D60" s="62"/>
      <c r="E60" s="18" t="s">
        <v>80</v>
      </c>
      <c r="F60" s="25">
        <v>12500</v>
      </c>
    </row>
    <row r="61" spans="1:6" ht="14.25" customHeight="1" x14ac:dyDescent="0.25">
      <c r="A61" s="70" t="s">
        <v>98</v>
      </c>
      <c r="B61" s="72" t="s">
        <v>70</v>
      </c>
      <c r="C61" s="61"/>
      <c r="D61" s="62"/>
      <c r="E61" s="18" t="s">
        <v>81</v>
      </c>
      <c r="F61" s="25">
        <v>15000</v>
      </c>
    </row>
    <row r="62" spans="1:6" ht="21.75" customHeight="1" thickBot="1" x14ac:dyDescent="0.3">
      <c r="A62" s="71"/>
      <c r="B62" s="73"/>
      <c r="C62" s="74" t="s">
        <v>75</v>
      </c>
      <c r="D62" s="75"/>
      <c r="E62" s="46" t="s">
        <v>103</v>
      </c>
      <c r="F62" s="31">
        <v>220</v>
      </c>
    </row>
    <row r="63" spans="1:6" ht="25.5" customHeight="1" x14ac:dyDescent="0.25">
      <c r="A63" s="47" t="s">
        <v>31</v>
      </c>
      <c r="B63" s="52" t="s">
        <v>0</v>
      </c>
      <c r="C63" s="68" t="s">
        <v>31</v>
      </c>
      <c r="D63" s="69"/>
      <c r="E63" s="69"/>
      <c r="F63" s="48" t="s">
        <v>91</v>
      </c>
    </row>
    <row r="64" spans="1:6" ht="23.25" customHeight="1" x14ac:dyDescent="0.25">
      <c r="A64" s="45" t="s">
        <v>92</v>
      </c>
      <c r="B64" s="41">
        <v>150</v>
      </c>
      <c r="C64" s="61" t="s">
        <v>122</v>
      </c>
      <c r="D64" s="62"/>
      <c r="E64" s="62"/>
      <c r="F64" s="49">
        <v>150</v>
      </c>
    </row>
    <row r="65" spans="1:6" ht="38.25" customHeight="1" x14ac:dyDescent="0.25">
      <c r="A65" s="45" t="s">
        <v>69</v>
      </c>
      <c r="B65" s="41">
        <v>100</v>
      </c>
      <c r="C65" s="61" t="s">
        <v>76</v>
      </c>
      <c r="D65" s="62"/>
      <c r="E65" s="62"/>
      <c r="F65" s="25">
        <v>2500</v>
      </c>
    </row>
    <row r="66" spans="1:6" ht="21" customHeight="1" x14ac:dyDescent="0.25">
      <c r="A66" s="45" t="s">
        <v>32</v>
      </c>
      <c r="B66" s="41">
        <v>120</v>
      </c>
      <c r="C66" s="58" t="s">
        <v>123</v>
      </c>
      <c r="D66" s="59"/>
      <c r="E66" s="60"/>
      <c r="F66" s="25">
        <v>30</v>
      </c>
    </row>
    <row r="67" spans="1:6" ht="40.5" customHeight="1" x14ac:dyDescent="0.25">
      <c r="A67" s="45" t="s">
        <v>104</v>
      </c>
      <c r="B67" s="41">
        <v>200</v>
      </c>
      <c r="C67" s="58" t="s">
        <v>109</v>
      </c>
      <c r="D67" s="59"/>
      <c r="E67" s="60"/>
      <c r="F67" s="25">
        <v>180</v>
      </c>
    </row>
    <row r="68" spans="1:6" ht="36" customHeight="1" x14ac:dyDescent="0.25">
      <c r="A68" s="51" t="s">
        <v>111</v>
      </c>
      <c r="B68" s="53">
        <v>50</v>
      </c>
      <c r="C68" s="58" t="s">
        <v>110</v>
      </c>
      <c r="D68" s="59"/>
      <c r="E68" s="60"/>
      <c r="F68" s="49">
        <v>360</v>
      </c>
    </row>
    <row r="69" spans="1:6" ht="22.5" customHeight="1" x14ac:dyDescent="0.25">
      <c r="C69" s="58" t="s">
        <v>114</v>
      </c>
      <c r="D69" s="59"/>
      <c r="E69" s="60"/>
      <c r="F69" s="50">
        <v>180</v>
      </c>
    </row>
    <row r="70" spans="1:6" ht="22.5" customHeight="1" x14ac:dyDescent="0.25">
      <c r="A70" s="54"/>
      <c r="B70" s="54"/>
      <c r="C70" s="78" t="s">
        <v>115</v>
      </c>
      <c r="D70" s="79"/>
      <c r="E70" s="80"/>
      <c r="F70" s="50">
        <v>360</v>
      </c>
    </row>
    <row r="71" spans="1:6" ht="22.5" customHeight="1" x14ac:dyDescent="0.25">
      <c r="A71" s="82" t="s">
        <v>119</v>
      </c>
      <c r="B71" s="82"/>
      <c r="C71" s="82"/>
      <c r="D71" s="82"/>
      <c r="E71" s="82"/>
      <c r="F71" s="83"/>
    </row>
    <row r="72" spans="1:6" s="12" customFormat="1" ht="31.5" customHeight="1" x14ac:dyDescent="0.25">
      <c r="A72" s="81" t="s">
        <v>118</v>
      </c>
      <c r="B72" s="81"/>
      <c r="C72" s="81"/>
      <c r="D72" s="81"/>
      <c r="E72" s="81"/>
      <c r="F72" s="81"/>
    </row>
  </sheetData>
  <mergeCells count="26">
    <mergeCell ref="C55:E55"/>
    <mergeCell ref="A56:A57"/>
    <mergeCell ref="B56:B57"/>
    <mergeCell ref="C56:D58"/>
    <mergeCell ref="C67:E67"/>
    <mergeCell ref="C68:E68"/>
    <mergeCell ref="C69:E69"/>
    <mergeCell ref="C70:E70"/>
    <mergeCell ref="A72:F72"/>
    <mergeCell ref="A71:F71"/>
    <mergeCell ref="A7:F7"/>
    <mergeCell ref="E44:F44"/>
    <mergeCell ref="C66:E66"/>
    <mergeCell ref="C64:E64"/>
    <mergeCell ref="C65:E65"/>
    <mergeCell ref="A9:B9"/>
    <mergeCell ref="E9:F9"/>
    <mergeCell ref="A27:B27"/>
    <mergeCell ref="E27:F27"/>
    <mergeCell ref="C63:E63"/>
    <mergeCell ref="C59:D61"/>
    <mergeCell ref="A61:A62"/>
    <mergeCell ref="B61:B62"/>
    <mergeCell ref="C62:D62"/>
    <mergeCell ref="A44:B44"/>
    <mergeCell ref="A51:B51"/>
  </mergeCells>
  <pageMargins left="0.43307086614173229" right="0.23622047244094491" top="0.35433070866141736" bottom="0.35433070866141736" header="0.31496062992125984" footer="0.31496062992125984"/>
  <pageSetup paperSize="9" scale="70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CorelDraw.Graphic.21" shapeId="1025" r:id="rId4">
          <objectPr defaultSize="0" autoPict="0" r:id="rId5">
            <anchor moveWithCells="1" sizeWithCells="1">
              <from>
                <xdr:col>0</xdr:col>
                <xdr:colOff>1123950</xdr:colOff>
                <xdr:row>1</xdr:row>
                <xdr:rowOff>123825</xdr:rowOff>
              </from>
              <to>
                <xdr:col>6</xdr:col>
                <xdr:colOff>28575</xdr:colOff>
                <xdr:row>5</xdr:row>
                <xdr:rowOff>1857375</xdr:rowOff>
              </to>
            </anchor>
          </objectPr>
        </oleObject>
      </mc:Choice>
      <mc:Fallback>
        <oleObject progId="CorelDraw.Graphic.21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29"/>
  <sheetViews>
    <sheetView workbookViewId="0">
      <selection activeCell="B15" sqref="B15:B25"/>
    </sheetView>
  </sheetViews>
  <sheetFormatPr defaultRowHeight="15" x14ac:dyDescent="0.25"/>
  <cols>
    <col min="1" max="1" width="15.28515625" customWidth="1"/>
    <col min="2" max="2" width="9.140625" style="19"/>
  </cols>
  <sheetData>
    <row r="2" spans="1:15" x14ac:dyDescent="0.25">
      <c r="A2" s="11">
        <v>170</v>
      </c>
      <c r="B2" s="19">
        <f>A2*1.15</f>
        <v>195.49999999999997</v>
      </c>
    </row>
    <row r="3" spans="1:15" x14ac:dyDescent="0.25">
      <c r="A3" s="11">
        <v>180</v>
      </c>
      <c r="B3" s="19">
        <f t="shared" ref="B3:B13" si="0">A3*1.15</f>
        <v>206.99999999999997</v>
      </c>
    </row>
    <row r="4" spans="1:15" x14ac:dyDescent="0.25">
      <c r="A4" s="11">
        <v>270</v>
      </c>
      <c r="B4" s="19">
        <f t="shared" si="0"/>
        <v>310.5</v>
      </c>
    </row>
    <row r="5" spans="1:15" x14ac:dyDescent="0.25">
      <c r="A5" s="11">
        <v>330</v>
      </c>
      <c r="B5" s="19">
        <f t="shared" si="0"/>
        <v>379.49999999999994</v>
      </c>
    </row>
    <row r="6" spans="1:15" x14ac:dyDescent="0.25">
      <c r="A6" s="11">
        <v>360</v>
      </c>
      <c r="B6" s="19">
        <f t="shared" si="0"/>
        <v>413.99999999999994</v>
      </c>
    </row>
    <row r="7" spans="1:15" x14ac:dyDescent="0.25">
      <c r="A7" s="11">
        <v>370</v>
      </c>
      <c r="B7" s="19">
        <f t="shared" si="0"/>
        <v>425.49999999999994</v>
      </c>
    </row>
    <row r="8" spans="1:15" ht="15.75" thickBot="1" x14ac:dyDescent="0.3">
      <c r="A8" s="11">
        <v>440</v>
      </c>
      <c r="B8" s="19">
        <f t="shared" si="0"/>
        <v>505.99999999999994</v>
      </c>
    </row>
    <row r="9" spans="1:15" ht="17.25" thickBot="1" x14ac:dyDescent="0.3">
      <c r="A9" s="11">
        <v>480</v>
      </c>
      <c r="B9" s="19">
        <f t="shared" si="0"/>
        <v>552</v>
      </c>
      <c r="E9" s="13">
        <v>58</v>
      </c>
      <c r="F9" s="14">
        <v>330</v>
      </c>
      <c r="G9">
        <f>E9*F9</f>
        <v>19140</v>
      </c>
      <c r="K9">
        <v>22088</v>
      </c>
      <c r="M9">
        <v>12500</v>
      </c>
      <c r="O9">
        <v>15000</v>
      </c>
    </row>
    <row r="10" spans="1:15" ht="17.25" thickBot="1" x14ac:dyDescent="0.3">
      <c r="A10" s="11">
        <v>2300</v>
      </c>
      <c r="B10" s="19">
        <f t="shared" si="0"/>
        <v>2645</v>
      </c>
      <c r="E10" s="15">
        <v>3</v>
      </c>
      <c r="F10" s="16">
        <v>360</v>
      </c>
      <c r="G10">
        <f t="shared" ref="G10:G15" si="1">E10*F10</f>
        <v>1080</v>
      </c>
      <c r="K10">
        <v>11088</v>
      </c>
      <c r="M10">
        <v>12500</v>
      </c>
      <c r="O10">
        <v>15000</v>
      </c>
    </row>
    <row r="11" spans="1:15" ht="17.25" thickBot="1" x14ac:dyDescent="0.3">
      <c r="A11" s="11">
        <v>2700</v>
      </c>
      <c r="B11" s="19">
        <f t="shared" si="0"/>
        <v>3104.9999999999995</v>
      </c>
      <c r="E11" s="15">
        <v>6</v>
      </c>
      <c r="F11" s="16">
        <v>440</v>
      </c>
      <c r="G11">
        <f t="shared" si="1"/>
        <v>2640</v>
      </c>
      <c r="K11">
        <v>34914</v>
      </c>
      <c r="M11">
        <v>12500</v>
      </c>
      <c r="O11">
        <v>15000</v>
      </c>
    </row>
    <row r="12" spans="1:15" ht="17.25" thickBot="1" x14ac:dyDescent="0.3">
      <c r="A12" s="11">
        <v>3400</v>
      </c>
      <c r="B12" s="19">
        <f t="shared" si="0"/>
        <v>3909.9999999999995</v>
      </c>
      <c r="E12" s="15">
        <v>2</v>
      </c>
      <c r="F12" s="16">
        <v>250</v>
      </c>
      <c r="G12">
        <f t="shared" si="1"/>
        <v>500</v>
      </c>
      <c r="K12">
        <v>16306</v>
      </c>
      <c r="M12">
        <v>12500</v>
      </c>
      <c r="O12">
        <v>15000</v>
      </c>
    </row>
    <row r="13" spans="1:15" ht="17.25" thickBot="1" x14ac:dyDescent="0.3">
      <c r="A13" s="11">
        <v>3900</v>
      </c>
      <c r="B13" s="19">
        <f t="shared" si="0"/>
        <v>4485</v>
      </c>
      <c r="E13" s="15">
        <v>1</v>
      </c>
      <c r="F13" s="16">
        <v>360</v>
      </c>
      <c r="G13">
        <f t="shared" si="1"/>
        <v>360</v>
      </c>
      <c r="K13">
        <v>7326</v>
      </c>
      <c r="M13">
        <v>12500</v>
      </c>
      <c r="O13">
        <v>15000</v>
      </c>
    </row>
    <row r="14" spans="1:15" ht="17.25" thickBot="1" x14ac:dyDescent="0.3">
      <c r="E14" s="15">
        <v>7</v>
      </c>
      <c r="F14" s="16">
        <v>180</v>
      </c>
      <c r="G14">
        <f t="shared" si="1"/>
        <v>1260</v>
      </c>
      <c r="K14">
        <v>18216</v>
      </c>
      <c r="M14">
        <v>12500</v>
      </c>
      <c r="O14">
        <v>15000</v>
      </c>
    </row>
    <row r="15" spans="1:15" ht="17.25" thickBot="1" x14ac:dyDescent="0.3">
      <c r="A15" s="11">
        <v>180</v>
      </c>
      <c r="B15" s="19">
        <f>A15*1.15</f>
        <v>206.99999999999997</v>
      </c>
      <c r="C15">
        <v>145</v>
      </c>
      <c r="E15" s="15">
        <v>7</v>
      </c>
      <c r="F15" s="16">
        <v>270</v>
      </c>
      <c r="G15">
        <f t="shared" si="1"/>
        <v>1890</v>
      </c>
      <c r="K15">
        <v>13701</v>
      </c>
      <c r="M15">
        <v>25000</v>
      </c>
      <c r="O15">
        <v>30000</v>
      </c>
    </row>
    <row r="16" spans="1:15" x14ac:dyDescent="0.25">
      <c r="A16" s="11">
        <v>200</v>
      </c>
      <c r="B16" s="19">
        <f t="shared" ref="B16:B25" si="2">A16*1.15</f>
        <v>229.99999999999997</v>
      </c>
      <c r="C16">
        <v>161</v>
      </c>
      <c r="G16">
        <f>SUM(G9:G15)</f>
        <v>26870</v>
      </c>
      <c r="H16">
        <f>G16*0.2</f>
        <v>5374</v>
      </c>
      <c r="K16">
        <v>14168</v>
      </c>
      <c r="M16">
        <v>12500</v>
      </c>
      <c r="O16">
        <v>15000</v>
      </c>
    </row>
    <row r="17" spans="1:15" x14ac:dyDescent="0.25">
      <c r="A17" s="11">
        <v>250</v>
      </c>
      <c r="B17" s="19">
        <f t="shared" si="2"/>
        <v>287.5</v>
      </c>
      <c r="C17">
        <v>201</v>
      </c>
      <c r="K17">
        <v>12650</v>
      </c>
      <c r="M17">
        <v>12500</v>
      </c>
      <c r="O17">
        <v>15000</v>
      </c>
    </row>
    <row r="18" spans="1:15" x14ac:dyDescent="0.25">
      <c r="A18" s="11">
        <v>360</v>
      </c>
      <c r="B18" s="19">
        <f t="shared" si="2"/>
        <v>413.99999999999994</v>
      </c>
      <c r="C18">
        <v>290</v>
      </c>
      <c r="K18">
        <v>12843</v>
      </c>
      <c r="M18">
        <v>12500</v>
      </c>
      <c r="O18">
        <v>15000</v>
      </c>
    </row>
    <row r="19" spans="1:15" x14ac:dyDescent="0.25">
      <c r="A19" s="11">
        <v>540</v>
      </c>
      <c r="B19" s="19">
        <f t="shared" si="2"/>
        <v>621</v>
      </c>
      <c r="C19">
        <v>435</v>
      </c>
      <c r="K19">
        <v>15118</v>
      </c>
      <c r="M19">
        <v>12500</v>
      </c>
      <c r="O19">
        <v>15000</v>
      </c>
    </row>
    <row r="20" spans="1:15" x14ac:dyDescent="0.25">
      <c r="A20" s="11">
        <v>800</v>
      </c>
      <c r="B20" s="19">
        <f t="shared" si="2"/>
        <v>919.99999999999989</v>
      </c>
      <c r="C20">
        <v>644</v>
      </c>
      <c r="K20">
        <v>12672</v>
      </c>
      <c r="M20">
        <v>12500</v>
      </c>
      <c r="O20">
        <v>15000</v>
      </c>
    </row>
    <row r="21" spans="1:15" x14ac:dyDescent="0.25">
      <c r="A21" s="11">
        <v>900</v>
      </c>
      <c r="B21" s="19">
        <f t="shared" si="2"/>
        <v>1035</v>
      </c>
      <c r="C21">
        <v>725</v>
      </c>
      <c r="K21">
        <v>12650</v>
      </c>
      <c r="M21">
        <v>12500</v>
      </c>
      <c r="O21">
        <v>15000</v>
      </c>
    </row>
    <row r="22" spans="1:15" x14ac:dyDescent="0.25">
      <c r="A22" s="11">
        <v>1500</v>
      </c>
      <c r="B22" s="19">
        <f t="shared" si="2"/>
        <v>1724.9999999999998</v>
      </c>
      <c r="C22">
        <v>1208</v>
      </c>
      <c r="K22">
        <v>10186</v>
      </c>
      <c r="M22">
        <v>12500</v>
      </c>
      <c r="O22">
        <v>15000</v>
      </c>
    </row>
    <row r="23" spans="1:15" x14ac:dyDescent="0.25">
      <c r="A23" s="11">
        <v>1500</v>
      </c>
      <c r="B23" s="19">
        <f t="shared" si="2"/>
        <v>1724.9999999999998</v>
      </c>
      <c r="C23">
        <v>1208</v>
      </c>
      <c r="K23">
        <v>14176</v>
      </c>
      <c r="M23">
        <v>12500</v>
      </c>
      <c r="O23">
        <v>15000</v>
      </c>
    </row>
    <row r="24" spans="1:15" x14ac:dyDescent="0.25">
      <c r="A24" s="11">
        <v>2600</v>
      </c>
      <c r="B24" s="19">
        <f t="shared" si="2"/>
        <v>2989.9999999999995</v>
      </c>
      <c r="C24">
        <v>2093</v>
      </c>
      <c r="K24">
        <v>12628</v>
      </c>
      <c r="M24">
        <v>12500</v>
      </c>
      <c r="O24">
        <v>15000</v>
      </c>
    </row>
    <row r="25" spans="1:15" x14ac:dyDescent="0.25">
      <c r="A25" s="11">
        <v>4000</v>
      </c>
      <c r="B25" s="19">
        <f t="shared" si="2"/>
        <v>4600</v>
      </c>
      <c r="C25">
        <v>3220</v>
      </c>
      <c r="K25">
        <v>14308</v>
      </c>
      <c r="M25">
        <v>12500</v>
      </c>
      <c r="O25">
        <v>15000</v>
      </c>
    </row>
    <row r="26" spans="1:15" x14ac:dyDescent="0.25">
      <c r="K26">
        <v>32296</v>
      </c>
      <c r="M26">
        <v>12500</v>
      </c>
      <c r="O26">
        <v>15000</v>
      </c>
    </row>
    <row r="27" spans="1:15" x14ac:dyDescent="0.25">
      <c r="K27">
        <v>19021</v>
      </c>
      <c r="M27">
        <f>SUM(M9:M26)</f>
        <v>237500</v>
      </c>
      <c r="O27">
        <f>SUM(O9:O26)</f>
        <v>285000</v>
      </c>
    </row>
    <row r="28" spans="1:15" x14ac:dyDescent="0.25">
      <c r="K28">
        <v>23205</v>
      </c>
    </row>
    <row r="29" spans="1:15" x14ac:dyDescent="0.25">
      <c r="K29">
        <f>SUM(K9:K28)</f>
        <v>329560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для офиса</vt:lpstr>
      <vt:lpstr>Лист1</vt:lpstr>
      <vt:lpstr>'для офиса'!Область_печати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MaxmutovCompany</dc:creator>
  <cp:lastModifiedBy>Яна Винокурова</cp:lastModifiedBy>
  <cp:lastPrinted>2023-07-26T08:15:39Z</cp:lastPrinted>
  <dcterms:created xsi:type="dcterms:W3CDTF">2011-11-20T16:07:28Z</dcterms:created>
  <dcterms:modified xsi:type="dcterms:W3CDTF">2023-07-26T08:17:20Z</dcterms:modified>
</cp:coreProperties>
</file>